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13_ncr:1_{852EBD61-AC52-4569-9C27-6F18AA6345B9}" xr6:coauthVersionLast="37" xr6:coauthVersionMax="37" xr10:uidLastSave="{00000000-0000-0000-0000-000000000000}"/>
  <bookViews>
    <workbookView xWindow="0" yWindow="0" windowWidth="23040" windowHeight="8364" xr2:uid="{BBB8E544-05F7-4A69-9F9A-B3628F20350D}"/>
  </bookViews>
  <sheets>
    <sheet name="Zadatak" sheetId="1" r:id="rId1"/>
    <sheet name="kako treba izgledat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7" i="2"/>
  <c r="D23" i="2" s="1"/>
  <c r="F25" i="2"/>
  <c r="F24" i="2"/>
  <c r="H1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7" i="2"/>
</calcChain>
</file>

<file path=xl/sharedStrings.xml><?xml version="1.0" encoding="utf-8"?>
<sst xmlns="http://schemas.openxmlformats.org/spreadsheetml/2006/main" count="66" uniqueCount="36">
  <si>
    <t>Planirana prodaja</t>
  </si>
  <si>
    <t>Stopa provizije</t>
  </si>
  <si>
    <t>Nagradna stopa</t>
  </si>
  <si>
    <t>Prodavac</t>
  </si>
  <si>
    <t>Prodaja</t>
  </si>
  <si>
    <t>Provizija</t>
  </si>
  <si>
    <t>nagrađen(da-ne)</t>
  </si>
  <si>
    <t>Daniel</t>
  </si>
  <si>
    <t>Branko</t>
  </si>
  <si>
    <t>Milan</t>
  </si>
  <si>
    <t>Ivan</t>
  </si>
  <si>
    <t>Domagoj</t>
  </si>
  <si>
    <t>Ivana</t>
  </si>
  <si>
    <t>Niko</t>
  </si>
  <si>
    <t>Lucija</t>
  </si>
  <si>
    <t>Ukupno</t>
  </si>
  <si>
    <t>Edita</t>
  </si>
  <si>
    <t>Marija</t>
  </si>
  <si>
    <t>Štefan</t>
  </si>
  <si>
    <t>Nikola</t>
  </si>
  <si>
    <t>Marjan</t>
  </si>
  <si>
    <t>Jelena</t>
  </si>
  <si>
    <t>broj nagrađenih</t>
  </si>
  <si>
    <t>broj nenagrađenih</t>
  </si>
  <si>
    <t>1.</t>
  </si>
  <si>
    <t>Uredite tablicu kao na listu 2</t>
  </si>
  <si>
    <t>2.</t>
  </si>
  <si>
    <t>3.</t>
  </si>
  <si>
    <t>4.</t>
  </si>
  <si>
    <t>5.</t>
  </si>
  <si>
    <t xml:space="preserve">6. </t>
  </si>
  <si>
    <r>
      <t xml:space="preserve">U ćeliju </t>
    </r>
    <r>
      <rPr>
        <b/>
        <sz val="11"/>
        <rFont val="Calibri"/>
        <family val="2"/>
        <scheme val="minor"/>
      </rPr>
      <t xml:space="preserve">H14 </t>
    </r>
    <r>
      <rPr>
        <sz val="11"/>
        <rFont val="Calibri"/>
        <family val="2"/>
        <scheme val="minor"/>
      </rPr>
      <t xml:space="preserve">izračunajte koliko je prodavača (funkcija </t>
    </r>
    <r>
      <rPr>
        <b/>
        <sz val="11"/>
        <rFont val="Calibri"/>
        <family val="2"/>
        <scheme val="minor"/>
      </rPr>
      <t>COUNT</t>
    </r>
    <r>
      <rPr>
        <sz val="11"/>
        <rFont val="Calibri"/>
        <family val="2"/>
        <scheme val="minor"/>
      </rPr>
      <t>)</t>
    </r>
  </si>
  <si>
    <r>
      <t xml:space="preserve">U ćelije </t>
    </r>
    <r>
      <rPr>
        <b/>
        <sz val="11"/>
        <rFont val="Calibri"/>
        <family val="2"/>
        <scheme val="minor"/>
      </rPr>
      <t>F24</t>
    </r>
    <r>
      <rPr>
        <sz val="11"/>
        <rFont val="Calibri"/>
        <family val="2"/>
        <scheme val="minor"/>
      </rPr>
      <t xml:space="preserve"> i </t>
    </r>
    <r>
      <rPr>
        <b/>
        <sz val="11"/>
        <rFont val="Calibri"/>
        <family val="2"/>
        <scheme val="minor"/>
      </rPr>
      <t>F25</t>
    </r>
    <r>
      <rPr>
        <sz val="11"/>
        <rFont val="Calibri"/>
        <family val="2"/>
        <scheme val="minor"/>
      </rPr>
      <t xml:space="preserve"> (funkcija </t>
    </r>
    <r>
      <rPr>
        <b/>
        <sz val="11"/>
        <rFont val="Calibri"/>
        <family val="2"/>
        <scheme val="minor"/>
      </rPr>
      <t>COUNTIF</t>
    </r>
    <r>
      <rPr>
        <sz val="11"/>
        <rFont val="Calibri"/>
        <family val="2"/>
        <scheme val="minor"/>
      </rPr>
      <t>)</t>
    </r>
  </si>
  <si>
    <r>
      <t xml:space="preserve">U ćeliji </t>
    </r>
    <r>
      <rPr>
        <b/>
        <sz val="11"/>
        <rFont val="Calibri"/>
        <family val="2"/>
        <scheme val="minor"/>
      </rPr>
      <t>D23</t>
    </r>
    <r>
      <rPr>
        <sz val="11"/>
        <rFont val="Calibri"/>
        <family val="2"/>
        <scheme val="minor"/>
      </rPr>
      <t xml:space="preserve"> izračunajte ukupnu proviziju (</t>
    </r>
    <r>
      <rPr>
        <b/>
        <sz val="11"/>
        <rFont val="Calibri"/>
        <family val="2"/>
        <scheme val="minor"/>
      </rPr>
      <t>funkcija SUM</t>
    </r>
    <r>
      <rPr>
        <sz val="11"/>
        <rFont val="Calibri"/>
        <family val="2"/>
        <scheme val="minor"/>
      </rPr>
      <t>)</t>
    </r>
  </si>
  <si>
    <r>
      <t xml:space="preserve">U ćelije </t>
    </r>
    <r>
      <rPr>
        <b/>
        <sz val="11"/>
        <rFont val="Calibri"/>
        <family val="2"/>
        <scheme val="minor"/>
      </rPr>
      <t>E7-E25 upišite DA / NE</t>
    </r>
    <r>
      <rPr>
        <sz val="11"/>
        <rFont val="Calibri"/>
        <family val="2"/>
        <scheme val="minor"/>
      </rPr>
      <t xml:space="preserve"> (kopiranjem) u ovisnosti je li prodavač više od planirane prodaje (funkcija IF) Napomena fiksirajte ćeliju D1</t>
    </r>
  </si>
  <si>
    <r>
      <t>U ćelije D7</t>
    </r>
    <r>
      <rPr>
        <b/>
        <sz val="11"/>
        <rFont val="Calibri"/>
        <family val="2"/>
        <scheme val="minor"/>
      </rPr>
      <t>-D22 izačunajte</t>
    </r>
    <r>
      <rPr>
        <sz val="11"/>
        <rFont val="Calibri"/>
        <family val="2"/>
        <scheme val="minor"/>
      </rPr>
      <t xml:space="preserve"> u ovisnosti je li prodavač više od planirane prodaje (funkcija IF) razlika je u postotcima  Napomena fiksirajte ćelije D1,D2,D3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</si>
</sst>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2" fillId="3" borderId="21" xfId="0" applyNumberFormat="1" applyFont="1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0" fontId="2" fillId="3" borderId="24" xfId="0" applyNumberFormat="1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4" fontId="2" fillId="0" borderId="13" xfId="1" applyFont="1" applyBorder="1"/>
    <xf numFmtId="44" fontId="2" fillId="3" borderId="19" xfId="1" applyFont="1" applyFill="1" applyBorder="1"/>
    <xf numFmtId="44" fontId="2" fillId="2" borderId="13" xfId="1" applyFont="1" applyFill="1" applyBorder="1" applyProtection="1"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1" fontId="2" fillId="2" borderId="14" xfId="0" applyNumberFormat="1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/>
    <xf numFmtId="10" fontId="4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6" xfId="0" applyNumberFormat="1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/>
    <xf numFmtId="2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" xfId="0" applyFont="1" applyBorder="1"/>
    <xf numFmtId="2" fontId="4" fillId="0" borderId="14" xfId="0" applyNumberFormat="1" applyFont="1" applyBorder="1"/>
    <xf numFmtId="0" fontId="4" fillId="0" borderId="15" xfId="0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4" fillId="0" borderId="15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2" fillId="2" borderId="16" xfId="1" applyFont="1" applyFill="1" applyBorder="1" applyProtection="1">
      <protection hidden="1"/>
    </xf>
    <xf numFmtId="0" fontId="5" fillId="4" borderId="0" xfId="0" applyFont="1" applyFill="1" applyAlignment="1">
      <alignment horizontal="right"/>
    </xf>
    <xf numFmtId="0" fontId="4" fillId="4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66675</xdr:rowOff>
    </xdr:from>
    <xdr:to>
      <xdr:col>5</xdr:col>
      <xdr:colOff>542925</xdr:colOff>
      <xdr:row>21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4AA96E8-A8CE-4FC3-BDE9-106ABB8B2483}"/>
            </a:ext>
          </a:extLst>
        </xdr:cNvPr>
        <xdr:cNvSpPr>
          <a:spLocks/>
        </xdr:cNvSpPr>
      </xdr:nvSpPr>
      <xdr:spPr bwMode="auto">
        <a:xfrm>
          <a:off x="4581525" y="1689735"/>
          <a:ext cx="381000" cy="3268980"/>
        </a:xfrm>
        <a:prstGeom prst="rightBrace">
          <a:avLst>
            <a:gd name="adj1" fmla="val 6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66675</xdr:rowOff>
    </xdr:from>
    <xdr:to>
      <xdr:col>5</xdr:col>
      <xdr:colOff>542925</xdr:colOff>
      <xdr:row>21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3049702-A741-4F77-B93F-38488C7DBCCE}"/>
            </a:ext>
          </a:extLst>
        </xdr:cNvPr>
        <xdr:cNvSpPr>
          <a:spLocks/>
        </xdr:cNvSpPr>
      </xdr:nvSpPr>
      <xdr:spPr bwMode="auto">
        <a:xfrm>
          <a:off x="4581525" y="1689735"/>
          <a:ext cx="381000" cy="3268980"/>
        </a:xfrm>
        <a:prstGeom prst="rightBrace">
          <a:avLst>
            <a:gd name="adj1" fmla="val 6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6F11-6AF2-4DF2-A7FC-1E2F3F82F5C7}">
  <dimension ref="A1:M33"/>
  <sheetViews>
    <sheetView tabSelected="1" workbookViewId="0">
      <selection activeCell="M19" sqref="M19"/>
    </sheetView>
  </sheetViews>
  <sheetFormatPr defaultRowHeight="14.4" x14ac:dyDescent="0.3"/>
  <cols>
    <col min="1" max="1" width="8.88671875" style="27"/>
    <col min="2" max="2" width="11.88671875" style="27" bestFit="1" customWidth="1"/>
    <col min="3" max="3" width="13" style="27" customWidth="1"/>
    <col min="4" max="4" width="12" style="27" customWidth="1"/>
    <col min="5" max="5" width="18.6640625" style="27" customWidth="1"/>
    <col min="6" max="8" width="8.88671875" style="27"/>
    <col min="9" max="9" width="5.5546875" style="57" customWidth="1"/>
    <col min="10" max="16384" width="8.88671875" style="27"/>
  </cols>
  <sheetData>
    <row r="1" spans="2:11" ht="15" thickBot="1" x14ac:dyDescent="0.35">
      <c r="B1" s="29" t="s">
        <v>0</v>
      </c>
      <c r="C1" s="30"/>
      <c r="D1" s="31">
        <v>1500</v>
      </c>
      <c r="E1" s="28"/>
      <c r="F1" s="28"/>
      <c r="G1" s="28"/>
      <c r="H1" s="28"/>
      <c r="I1" s="27"/>
      <c r="K1" s="28"/>
    </row>
    <row r="2" spans="2:11" ht="15" thickBot="1" x14ac:dyDescent="0.35">
      <c r="B2" s="29" t="s">
        <v>1</v>
      </c>
      <c r="C2" s="30"/>
      <c r="D2" s="32">
        <v>5.5E-2</v>
      </c>
      <c r="E2" s="28"/>
      <c r="F2" s="28"/>
      <c r="G2" s="28"/>
      <c r="H2" s="28"/>
      <c r="I2" s="27"/>
      <c r="K2" s="28"/>
    </row>
    <row r="3" spans="2:11" ht="15" thickBot="1" x14ac:dyDescent="0.35">
      <c r="B3" s="33" t="s">
        <v>2</v>
      </c>
      <c r="C3" s="34"/>
      <c r="D3" s="35">
        <v>0.15</v>
      </c>
      <c r="E3" s="28"/>
      <c r="F3" s="28"/>
      <c r="G3" s="28"/>
      <c r="H3" s="28"/>
      <c r="I3" s="27"/>
      <c r="K3" s="28"/>
    </row>
    <row r="4" spans="2:11" x14ac:dyDescent="0.3">
      <c r="B4" s="28"/>
      <c r="C4" s="28"/>
      <c r="D4" s="28"/>
      <c r="E4" s="28"/>
      <c r="F4" s="28"/>
      <c r="G4" s="28"/>
      <c r="H4" s="28"/>
      <c r="I4" s="27"/>
      <c r="K4" s="28"/>
    </row>
    <row r="5" spans="2:11" ht="15" thickBot="1" x14ac:dyDescent="0.35">
      <c r="B5" s="28"/>
      <c r="C5" s="28"/>
      <c r="D5" s="28"/>
      <c r="E5" s="36"/>
      <c r="F5" s="28"/>
      <c r="G5" s="28"/>
      <c r="H5" s="28"/>
      <c r="I5" s="27"/>
      <c r="K5" s="28"/>
    </row>
    <row r="6" spans="2:11" ht="15" thickBot="1" x14ac:dyDescent="0.35">
      <c r="B6" s="37" t="s">
        <v>3</v>
      </c>
      <c r="C6" s="38" t="s">
        <v>4</v>
      </c>
      <c r="D6" s="39" t="s">
        <v>5</v>
      </c>
      <c r="E6" s="40" t="s">
        <v>6</v>
      </c>
      <c r="F6" s="28"/>
      <c r="G6" s="28"/>
      <c r="H6" s="28"/>
      <c r="I6" s="56"/>
      <c r="J6" s="28"/>
      <c r="K6" s="28"/>
    </row>
    <row r="7" spans="2:11" x14ac:dyDescent="0.3">
      <c r="B7" s="41" t="s">
        <v>7</v>
      </c>
      <c r="C7" s="42">
        <v>1498.23</v>
      </c>
      <c r="D7" s="43"/>
      <c r="E7" s="44"/>
      <c r="F7" s="28"/>
      <c r="G7" s="28"/>
      <c r="H7" s="28"/>
      <c r="I7" s="56"/>
      <c r="J7" s="28"/>
      <c r="K7" s="28"/>
    </row>
    <row r="8" spans="2:11" x14ac:dyDescent="0.3">
      <c r="B8" s="45" t="s">
        <v>8</v>
      </c>
      <c r="C8" s="46">
        <v>1520.23</v>
      </c>
      <c r="D8" s="43"/>
      <c r="E8" s="47"/>
      <c r="F8" s="28"/>
      <c r="G8" s="28"/>
      <c r="H8" s="28"/>
      <c r="I8" s="56"/>
      <c r="J8" s="28"/>
      <c r="K8" s="28"/>
    </row>
    <row r="9" spans="2:11" x14ac:dyDescent="0.3">
      <c r="B9" s="45" t="s">
        <v>9</v>
      </c>
      <c r="C9" s="46">
        <v>2091.2199999999998</v>
      </c>
      <c r="D9" s="43"/>
      <c r="E9" s="47"/>
      <c r="F9" s="28"/>
      <c r="G9" s="28"/>
      <c r="H9" s="28"/>
      <c r="I9" s="56"/>
      <c r="J9" s="28"/>
      <c r="K9" s="28"/>
    </row>
    <row r="10" spans="2:11" x14ac:dyDescent="0.3">
      <c r="B10" s="45" t="s">
        <v>10</v>
      </c>
      <c r="C10" s="46">
        <v>1220.23</v>
      </c>
      <c r="D10" s="43"/>
      <c r="E10" s="47"/>
      <c r="F10" s="28"/>
      <c r="G10" s="28"/>
      <c r="H10" s="28"/>
      <c r="I10" s="56"/>
      <c r="J10" s="28"/>
      <c r="K10" s="28"/>
    </row>
    <row r="11" spans="2:11" x14ac:dyDescent="0.3">
      <c r="B11" s="45" t="s">
        <v>11</v>
      </c>
      <c r="C11" s="46">
        <v>832.33</v>
      </c>
      <c r="D11" s="43"/>
      <c r="E11" s="47"/>
      <c r="F11" s="28"/>
      <c r="G11" s="28"/>
      <c r="H11" s="28"/>
      <c r="I11" s="56"/>
      <c r="J11" s="28"/>
      <c r="K11" s="28"/>
    </row>
    <row r="12" spans="2:11" x14ac:dyDescent="0.3">
      <c r="B12" s="45" t="s">
        <v>12</v>
      </c>
      <c r="C12" s="46">
        <v>2093.23</v>
      </c>
      <c r="D12" s="43"/>
      <c r="E12" s="47"/>
      <c r="F12" s="28"/>
      <c r="G12" s="28"/>
      <c r="H12" s="28"/>
      <c r="I12" s="56"/>
      <c r="J12" s="28"/>
      <c r="K12" s="28"/>
    </row>
    <row r="13" spans="2:11" ht="15" thickBot="1" x14ac:dyDescent="0.35">
      <c r="B13" s="45" t="s">
        <v>13</v>
      </c>
      <c r="C13" s="46">
        <v>1487.44</v>
      </c>
      <c r="D13" s="43"/>
      <c r="E13" s="47"/>
      <c r="F13" s="28"/>
      <c r="G13" s="28"/>
      <c r="H13" s="28"/>
      <c r="I13" s="56"/>
      <c r="J13" s="28"/>
      <c r="K13" s="28"/>
    </row>
    <row r="14" spans="2:11" ht="15" thickBot="1" x14ac:dyDescent="0.35">
      <c r="B14" s="45" t="s">
        <v>14</v>
      </c>
      <c r="C14" s="46">
        <v>1598.72</v>
      </c>
      <c r="D14" s="43"/>
      <c r="E14" s="47"/>
      <c r="F14" s="28"/>
      <c r="G14" s="48" t="s">
        <v>15</v>
      </c>
      <c r="H14" s="49"/>
      <c r="I14" s="56"/>
      <c r="J14" s="28"/>
      <c r="K14" s="28"/>
    </row>
    <row r="15" spans="2:11" x14ac:dyDescent="0.3">
      <c r="B15" s="45" t="s">
        <v>16</v>
      </c>
      <c r="C15" s="46">
        <v>2355.21</v>
      </c>
      <c r="D15" s="43"/>
      <c r="E15" s="47"/>
      <c r="F15" s="28"/>
      <c r="G15" s="28"/>
      <c r="H15" s="28"/>
      <c r="I15" s="56"/>
      <c r="J15" s="28"/>
      <c r="K15" s="28"/>
    </row>
    <row r="16" spans="2:11" x14ac:dyDescent="0.3">
      <c r="B16" s="50" t="s">
        <v>9</v>
      </c>
      <c r="C16" s="51">
        <v>235.66</v>
      </c>
      <c r="D16" s="43"/>
      <c r="E16" s="47"/>
      <c r="F16" s="28"/>
      <c r="G16" s="28"/>
      <c r="H16" s="28"/>
      <c r="I16" s="56"/>
      <c r="J16" s="28"/>
      <c r="K16" s="28"/>
    </row>
    <row r="17" spans="1:13" x14ac:dyDescent="0.3">
      <c r="B17" s="50" t="s">
        <v>12</v>
      </c>
      <c r="C17" s="51">
        <v>1245.33</v>
      </c>
      <c r="D17" s="43"/>
      <c r="E17" s="47"/>
      <c r="F17" s="28"/>
      <c r="G17" s="28"/>
      <c r="H17" s="28"/>
      <c r="I17" s="56"/>
      <c r="J17" s="28"/>
      <c r="K17" s="28"/>
    </row>
    <row r="18" spans="1:13" x14ac:dyDescent="0.3">
      <c r="B18" s="50" t="s">
        <v>17</v>
      </c>
      <c r="C18" s="51">
        <v>896.35</v>
      </c>
      <c r="D18" s="43"/>
      <c r="E18" s="47"/>
      <c r="F18" s="28"/>
      <c r="G18" s="28"/>
      <c r="H18" s="28"/>
      <c r="I18" s="56"/>
      <c r="J18" s="28"/>
      <c r="K18" s="28"/>
    </row>
    <row r="19" spans="1:13" x14ac:dyDescent="0.3">
      <c r="B19" s="50" t="s">
        <v>18</v>
      </c>
      <c r="C19" s="51">
        <v>875.66</v>
      </c>
      <c r="D19" s="43"/>
      <c r="E19" s="47"/>
      <c r="F19" s="28"/>
      <c r="G19" s="28"/>
      <c r="H19" s="28"/>
      <c r="I19" s="56"/>
      <c r="J19" s="28"/>
      <c r="K19" s="28"/>
    </row>
    <row r="20" spans="1:13" x14ac:dyDescent="0.3">
      <c r="B20" s="50" t="s">
        <v>19</v>
      </c>
      <c r="C20" s="51">
        <v>1023.3</v>
      </c>
      <c r="D20" s="43"/>
      <c r="E20" s="47"/>
      <c r="F20" s="28"/>
      <c r="G20" s="28"/>
      <c r="H20" s="28"/>
      <c r="I20" s="56"/>
      <c r="J20" s="28"/>
      <c r="K20" s="28"/>
    </row>
    <row r="21" spans="1:13" x14ac:dyDescent="0.3">
      <c r="B21" s="50" t="s">
        <v>20</v>
      </c>
      <c r="C21" s="51">
        <v>1222</v>
      </c>
      <c r="D21" s="43"/>
      <c r="E21" s="47"/>
      <c r="F21" s="28"/>
      <c r="G21" s="28"/>
      <c r="H21" s="28"/>
      <c r="I21" s="56"/>
      <c r="J21" s="28"/>
      <c r="K21" s="28"/>
    </row>
    <row r="22" spans="1:13" ht="15" thickBot="1" x14ac:dyDescent="0.35">
      <c r="B22" s="50" t="s">
        <v>21</v>
      </c>
      <c r="C22" s="51">
        <v>2356.2199999999998</v>
      </c>
      <c r="D22" s="52"/>
      <c r="E22" s="53"/>
      <c r="F22" s="28"/>
      <c r="G22" s="28"/>
      <c r="H22" s="28"/>
      <c r="I22" s="56"/>
      <c r="J22" s="28"/>
      <c r="K22" s="28"/>
    </row>
    <row r="23" spans="1:13" ht="15" thickBot="1" x14ac:dyDescent="0.35">
      <c r="B23" s="29" t="s">
        <v>15</v>
      </c>
      <c r="C23" s="30"/>
      <c r="D23" s="54"/>
      <c r="E23" s="55"/>
      <c r="F23" s="28"/>
      <c r="G23" s="28"/>
      <c r="H23" s="28"/>
      <c r="I23" s="56"/>
      <c r="J23" s="28"/>
      <c r="K23" s="28"/>
    </row>
    <row r="24" spans="1:13" x14ac:dyDescent="0.3">
      <c r="B24" s="28"/>
      <c r="C24" s="28"/>
      <c r="D24" s="28"/>
      <c r="E24" s="41" t="s">
        <v>22</v>
      </c>
      <c r="F24" s="45"/>
      <c r="G24" s="28"/>
      <c r="H24" s="28"/>
      <c r="I24" s="56"/>
      <c r="J24" s="28"/>
      <c r="K24" s="28"/>
    </row>
    <row r="25" spans="1:13" x14ac:dyDescent="0.3">
      <c r="B25" s="28"/>
      <c r="C25" s="28"/>
      <c r="D25" s="28"/>
      <c r="E25" s="45" t="s">
        <v>23</v>
      </c>
      <c r="F25" s="45"/>
      <c r="G25" s="28"/>
      <c r="H25" s="28"/>
      <c r="I25" s="56"/>
      <c r="J25" s="28"/>
      <c r="K25" s="28"/>
    </row>
    <row r="26" spans="1:13" x14ac:dyDescent="0.3">
      <c r="B26" s="28"/>
      <c r="C26" s="28"/>
      <c r="D26" s="28"/>
      <c r="E26" s="28"/>
      <c r="F26" s="28"/>
      <c r="G26" s="28"/>
      <c r="H26" s="28"/>
      <c r="I26" s="56"/>
      <c r="J26" s="28"/>
      <c r="K26" s="28"/>
    </row>
    <row r="27" spans="1:13" x14ac:dyDescent="0.3">
      <c r="A27" s="59" t="s">
        <v>24</v>
      </c>
      <c r="B27" s="60" t="s">
        <v>25</v>
      </c>
      <c r="C27" s="61"/>
      <c r="D27" s="60"/>
      <c r="E27" s="60"/>
      <c r="F27" s="60"/>
      <c r="G27" s="60"/>
      <c r="H27" s="60"/>
      <c r="I27" s="62"/>
      <c r="J27" s="60"/>
      <c r="K27" s="60"/>
      <c r="L27" s="61"/>
      <c r="M27" s="61"/>
    </row>
    <row r="28" spans="1:13" x14ac:dyDescent="0.3">
      <c r="A28" s="59" t="s">
        <v>26</v>
      </c>
      <c r="B28" s="60" t="s">
        <v>31</v>
      </c>
      <c r="C28" s="61"/>
      <c r="D28" s="60"/>
      <c r="E28" s="60"/>
      <c r="F28" s="60"/>
      <c r="G28" s="60"/>
      <c r="H28" s="60"/>
      <c r="I28" s="62"/>
      <c r="J28" s="60"/>
      <c r="K28" s="60"/>
      <c r="L28" s="61"/>
      <c r="M28" s="61"/>
    </row>
    <row r="29" spans="1:13" x14ac:dyDescent="0.3">
      <c r="A29" s="59" t="s">
        <v>27</v>
      </c>
      <c r="B29" s="60" t="s">
        <v>34</v>
      </c>
      <c r="C29" s="61"/>
      <c r="D29" s="60"/>
      <c r="E29" s="60"/>
      <c r="F29" s="60"/>
      <c r="G29" s="60"/>
      <c r="H29" s="60"/>
      <c r="I29" s="62"/>
      <c r="J29" s="60"/>
      <c r="K29" s="60"/>
      <c r="L29" s="61"/>
      <c r="M29" s="61"/>
    </row>
    <row r="30" spans="1:13" x14ac:dyDescent="0.3">
      <c r="A30" s="59" t="s">
        <v>28</v>
      </c>
      <c r="B30" s="60" t="s">
        <v>35</v>
      </c>
      <c r="C30" s="61"/>
      <c r="D30" s="60"/>
      <c r="E30" s="60"/>
      <c r="F30" s="60"/>
      <c r="G30" s="60"/>
      <c r="H30" s="60"/>
      <c r="I30" s="62"/>
      <c r="J30" s="60"/>
      <c r="K30" s="60"/>
      <c r="L30" s="61"/>
      <c r="M30" s="61"/>
    </row>
    <row r="31" spans="1:13" x14ac:dyDescent="0.3">
      <c r="A31" s="59" t="s">
        <v>29</v>
      </c>
      <c r="B31" s="60" t="s">
        <v>32</v>
      </c>
      <c r="C31" s="61"/>
      <c r="D31" s="60"/>
      <c r="E31" s="60"/>
      <c r="F31" s="60"/>
      <c r="G31" s="60"/>
      <c r="H31" s="60"/>
      <c r="I31" s="62"/>
      <c r="J31" s="60"/>
      <c r="K31" s="60"/>
      <c r="L31" s="61"/>
      <c r="M31" s="61"/>
    </row>
    <row r="32" spans="1:13" x14ac:dyDescent="0.3">
      <c r="A32" s="63" t="s">
        <v>30</v>
      </c>
      <c r="B32" s="60" t="s">
        <v>33</v>
      </c>
      <c r="C32" s="60"/>
      <c r="D32" s="60"/>
      <c r="E32" s="60"/>
      <c r="F32" s="60"/>
      <c r="G32" s="60"/>
      <c r="H32" s="60"/>
      <c r="I32" s="62"/>
      <c r="J32" s="60"/>
      <c r="K32" s="60"/>
      <c r="L32" s="61"/>
      <c r="M32" s="61"/>
    </row>
    <row r="33" spans="2:11" x14ac:dyDescent="0.3">
      <c r="B33" s="28"/>
      <c r="C33" s="28"/>
      <c r="D33" s="28"/>
      <c r="E33" s="28"/>
      <c r="F33" s="28"/>
      <c r="G33" s="28"/>
      <c r="H33" s="28"/>
      <c r="I33" s="56"/>
      <c r="J33" s="28"/>
      <c r="K33" s="28"/>
    </row>
  </sheetData>
  <mergeCells count="4">
    <mergeCell ref="B1:C1"/>
    <mergeCell ref="B2:C2"/>
    <mergeCell ref="B3:C3"/>
    <mergeCell ref="B23:C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C862-8B24-45C3-8F22-86E02ACDD6EC}">
  <dimension ref="B1:K33"/>
  <sheetViews>
    <sheetView workbookViewId="0">
      <selection activeCell="J8" sqref="J8"/>
    </sheetView>
  </sheetViews>
  <sheetFormatPr defaultRowHeight="14.4" x14ac:dyDescent="0.3"/>
  <cols>
    <col min="2" max="2" width="11.88671875" bestFit="1" customWidth="1"/>
    <col min="3" max="3" width="16.33203125" customWidth="1"/>
    <col min="4" max="4" width="16.21875" customWidth="1"/>
    <col min="5" max="5" width="18.6640625" customWidth="1"/>
  </cols>
  <sheetData>
    <row r="1" spans="2:11" ht="16.2" thickTop="1" x14ac:dyDescent="0.3">
      <c r="B1" s="7" t="s">
        <v>0</v>
      </c>
      <c r="C1" s="8"/>
      <c r="D1" s="22">
        <v>1500</v>
      </c>
      <c r="E1" s="1"/>
      <c r="F1" s="1"/>
      <c r="G1" s="1"/>
      <c r="H1" s="1"/>
      <c r="I1" s="1"/>
      <c r="J1" s="1"/>
      <c r="K1" s="1"/>
    </row>
    <row r="2" spans="2:11" ht="15.6" x14ac:dyDescent="0.3">
      <c r="B2" s="9" t="s">
        <v>1</v>
      </c>
      <c r="C2" s="6"/>
      <c r="D2" s="10">
        <v>5.5E-2</v>
      </c>
      <c r="E2" s="1"/>
      <c r="F2" s="1"/>
      <c r="G2" s="1"/>
      <c r="H2" s="1"/>
      <c r="I2" s="1"/>
      <c r="J2" s="1"/>
      <c r="K2" s="1"/>
    </row>
    <row r="3" spans="2:11" ht="16.2" thickBot="1" x14ac:dyDescent="0.35">
      <c r="B3" s="11" t="s">
        <v>2</v>
      </c>
      <c r="C3" s="12"/>
      <c r="D3" s="13">
        <v>0.15</v>
      </c>
      <c r="E3" s="1"/>
      <c r="F3" s="1"/>
      <c r="G3" s="1"/>
      <c r="H3" s="1"/>
      <c r="I3" s="1"/>
      <c r="J3" s="1"/>
      <c r="K3" s="1"/>
    </row>
    <row r="4" spans="2:11" ht="16.2" thickTop="1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6.2" thickBot="1" x14ac:dyDescent="0.35">
      <c r="B5" s="1"/>
      <c r="C5" s="1"/>
      <c r="D5" s="1"/>
      <c r="E5" s="2"/>
      <c r="F5" s="1"/>
      <c r="G5" s="1"/>
      <c r="H5" s="1"/>
      <c r="I5" s="1"/>
      <c r="J5" s="1"/>
      <c r="K5" s="1"/>
    </row>
    <row r="6" spans="2:11" ht="15.6" x14ac:dyDescent="0.3">
      <c r="B6" s="14" t="s">
        <v>3</v>
      </c>
      <c r="C6" s="15" t="s">
        <v>4</v>
      </c>
      <c r="D6" s="15" t="s">
        <v>5</v>
      </c>
      <c r="E6" s="16" t="s">
        <v>6</v>
      </c>
      <c r="F6" s="1"/>
      <c r="G6" s="1"/>
      <c r="H6" s="1"/>
      <c r="I6" s="1"/>
      <c r="J6" s="1"/>
      <c r="K6" s="1"/>
    </row>
    <row r="7" spans="2:11" ht="15.6" x14ac:dyDescent="0.3">
      <c r="B7" s="17" t="s">
        <v>7</v>
      </c>
      <c r="C7" s="21">
        <v>1498.23</v>
      </c>
      <c r="D7" s="23">
        <f>IF(C7&gt;=$D$1,C7*$D$3,C7*$D$2)</f>
        <v>82.402650000000008</v>
      </c>
      <c r="E7" s="24" t="str">
        <f>IF(C7&gt;=$D$1,"DA","NE")</f>
        <v>NE</v>
      </c>
      <c r="F7" s="1"/>
      <c r="G7" s="1"/>
      <c r="H7" s="1"/>
      <c r="I7" s="1"/>
      <c r="J7" s="1"/>
      <c r="K7" s="1"/>
    </row>
    <row r="8" spans="2:11" ht="15.6" x14ac:dyDescent="0.3">
      <c r="B8" s="17" t="s">
        <v>8</v>
      </c>
      <c r="C8" s="21">
        <v>1520.23</v>
      </c>
      <c r="D8" s="23">
        <f t="shared" ref="D8:D22" si="0">IF(C8&gt;=$D$1,C8*$D$3,C8*$D$2)</f>
        <v>228.03450000000001</v>
      </c>
      <c r="E8" s="24" t="str">
        <f t="shared" ref="E8:E22" si="1">IF(C8&gt;=$D$1,"DA","NE")</f>
        <v>DA</v>
      </c>
      <c r="F8" s="1"/>
      <c r="G8" s="1"/>
      <c r="H8" s="1"/>
      <c r="I8" s="1"/>
      <c r="J8" s="1"/>
      <c r="K8" s="1"/>
    </row>
    <row r="9" spans="2:11" ht="15.6" x14ac:dyDescent="0.3">
      <c r="B9" s="17" t="s">
        <v>9</v>
      </c>
      <c r="C9" s="21">
        <v>2091.2199999999998</v>
      </c>
      <c r="D9" s="23">
        <f t="shared" si="0"/>
        <v>313.68299999999994</v>
      </c>
      <c r="E9" s="24" t="str">
        <f t="shared" si="1"/>
        <v>DA</v>
      </c>
      <c r="F9" s="1"/>
      <c r="G9" s="1"/>
      <c r="H9" s="1"/>
      <c r="I9" s="1"/>
      <c r="J9" s="1"/>
      <c r="K9" s="1"/>
    </row>
    <row r="10" spans="2:11" ht="15.6" x14ac:dyDescent="0.3">
      <c r="B10" s="17" t="s">
        <v>10</v>
      </c>
      <c r="C10" s="21">
        <v>1220.23</v>
      </c>
      <c r="D10" s="23">
        <f t="shared" si="0"/>
        <v>67.112650000000002</v>
      </c>
      <c r="E10" s="24" t="str">
        <f t="shared" si="1"/>
        <v>NE</v>
      </c>
      <c r="F10" s="1"/>
      <c r="G10" s="1"/>
      <c r="H10" s="1"/>
      <c r="I10" s="1"/>
      <c r="J10" s="1"/>
      <c r="K10" s="1"/>
    </row>
    <row r="11" spans="2:11" ht="15.6" x14ac:dyDescent="0.3">
      <c r="B11" s="17" t="s">
        <v>11</v>
      </c>
      <c r="C11" s="21">
        <v>832.33</v>
      </c>
      <c r="D11" s="23">
        <f t="shared" si="0"/>
        <v>45.778150000000004</v>
      </c>
      <c r="E11" s="24" t="str">
        <f t="shared" si="1"/>
        <v>NE</v>
      </c>
      <c r="F11" s="1"/>
      <c r="G11" s="1"/>
      <c r="H11" s="1"/>
      <c r="I11" s="1"/>
      <c r="J11" s="1"/>
      <c r="K11" s="1"/>
    </row>
    <row r="12" spans="2:11" ht="15.6" x14ac:dyDescent="0.3">
      <c r="B12" s="17" t="s">
        <v>12</v>
      </c>
      <c r="C12" s="21">
        <v>2093.23</v>
      </c>
      <c r="D12" s="23">
        <f t="shared" si="0"/>
        <v>313.98449999999997</v>
      </c>
      <c r="E12" s="24" t="str">
        <f t="shared" si="1"/>
        <v>DA</v>
      </c>
      <c r="F12" s="1"/>
      <c r="G12" s="1"/>
      <c r="H12" s="1"/>
      <c r="I12" s="1"/>
      <c r="J12" s="1"/>
      <c r="K12" s="1"/>
    </row>
    <row r="13" spans="2:11" ht="16.2" thickBot="1" x14ac:dyDescent="0.35">
      <c r="B13" s="17" t="s">
        <v>13</v>
      </c>
      <c r="C13" s="21">
        <v>1487.44</v>
      </c>
      <c r="D13" s="23">
        <f t="shared" si="0"/>
        <v>81.809200000000004</v>
      </c>
      <c r="E13" s="24" t="str">
        <f t="shared" si="1"/>
        <v>NE</v>
      </c>
      <c r="F13" s="1"/>
      <c r="G13" s="1"/>
      <c r="H13" s="1"/>
      <c r="I13" s="1"/>
      <c r="J13" s="1"/>
      <c r="K13" s="1"/>
    </row>
    <row r="14" spans="2:11" ht="16.2" thickBot="1" x14ac:dyDescent="0.35">
      <c r="B14" s="17" t="s">
        <v>14</v>
      </c>
      <c r="C14" s="21">
        <v>1598.72</v>
      </c>
      <c r="D14" s="23">
        <f t="shared" si="0"/>
        <v>239.80799999999999</v>
      </c>
      <c r="E14" s="24" t="str">
        <f t="shared" si="1"/>
        <v>DA</v>
      </c>
      <c r="F14" s="1"/>
      <c r="G14" s="5" t="s">
        <v>15</v>
      </c>
      <c r="H14" s="25">
        <f>COUNT(C7:C22)</f>
        <v>16</v>
      </c>
      <c r="I14" s="1"/>
      <c r="J14" s="1"/>
      <c r="K14" s="1"/>
    </row>
    <row r="15" spans="2:11" ht="15.6" x14ac:dyDescent="0.3">
      <c r="B15" s="17" t="s">
        <v>16</v>
      </c>
      <c r="C15" s="21">
        <v>2355.21</v>
      </c>
      <c r="D15" s="23">
        <f t="shared" si="0"/>
        <v>353.28149999999999</v>
      </c>
      <c r="E15" s="24" t="str">
        <f t="shared" si="1"/>
        <v>DA</v>
      </c>
      <c r="F15" s="1"/>
      <c r="G15" s="1"/>
      <c r="H15" s="1"/>
      <c r="I15" s="1"/>
      <c r="J15" s="1"/>
      <c r="K15" s="1"/>
    </row>
    <row r="16" spans="2:11" ht="15.6" x14ac:dyDescent="0.3">
      <c r="B16" s="17" t="s">
        <v>9</v>
      </c>
      <c r="C16" s="21">
        <v>235.66</v>
      </c>
      <c r="D16" s="23">
        <f t="shared" si="0"/>
        <v>12.9613</v>
      </c>
      <c r="E16" s="24" t="str">
        <f t="shared" si="1"/>
        <v>NE</v>
      </c>
      <c r="F16" s="1"/>
      <c r="G16" s="1"/>
      <c r="H16" s="1"/>
      <c r="I16" s="1"/>
      <c r="J16" s="1"/>
      <c r="K16" s="1"/>
    </row>
    <row r="17" spans="2:11" ht="15.6" x14ac:dyDescent="0.3">
      <c r="B17" s="17" t="s">
        <v>12</v>
      </c>
      <c r="C17" s="21">
        <v>1245.33</v>
      </c>
      <c r="D17" s="23">
        <f t="shared" si="0"/>
        <v>68.49315</v>
      </c>
      <c r="E17" s="24" t="str">
        <f t="shared" si="1"/>
        <v>NE</v>
      </c>
      <c r="F17" s="1"/>
      <c r="G17" s="1"/>
      <c r="H17" s="1"/>
      <c r="I17" s="1"/>
      <c r="J17" s="1"/>
      <c r="K17" s="1"/>
    </row>
    <row r="18" spans="2:11" ht="15.6" x14ac:dyDescent="0.3">
      <c r="B18" s="17" t="s">
        <v>17</v>
      </c>
      <c r="C18" s="21">
        <v>896.35</v>
      </c>
      <c r="D18" s="23">
        <f t="shared" si="0"/>
        <v>49.299250000000001</v>
      </c>
      <c r="E18" s="24" t="str">
        <f t="shared" si="1"/>
        <v>NE</v>
      </c>
      <c r="F18" s="1"/>
      <c r="G18" s="1"/>
      <c r="H18" s="1"/>
      <c r="I18" s="1"/>
      <c r="J18" s="1"/>
      <c r="K18" s="1"/>
    </row>
    <row r="19" spans="2:11" ht="15.6" x14ac:dyDescent="0.3">
      <c r="B19" s="17" t="s">
        <v>18</v>
      </c>
      <c r="C19" s="21">
        <v>875.66</v>
      </c>
      <c r="D19" s="23">
        <f t="shared" si="0"/>
        <v>48.161299999999997</v>
      </c>
      <c r="E19" s="24" t="str">
        <f t="shared" si="1"/>
        <v>NE</v>
      </c>
      <c r="F19" s="1"/>
      <c r="G19" s="1"/>
      <c r="H19" s="1"/>
      <c r="I19" s="1"/>
      <c r="J19" s="1"/>
      <c r="K19" s="1"/>
    </row>
    <row r="20" spans="2:11" ht="15.6" x14ac:dyDescent="0.3">
      <c r="B20" s="17" t="s">
        <v>19</v>
      </c>
      <c r="C20" s="21">
        <v>1023.3</v>
      </c>
      <c r="D20" s="23">
        <f t="shared" si="0"/>
        <v>56.281500000000001</v>
      </c>
      <c r="E20" s="24" t="str">
        <f t="shared" si="1"/>
        <v>NE</v>
      </c>
      <c r="F20" s="1"/>
      <c r="G20" s="1"/>
      <c r="H20" s="1"/>
      <c r="I20" s="1"/>
      <c r="J20" s="1"/>
      <c r="K20" s="1"/>
    </row>
    <row r="21" spans="2:11" ht="15.6" x14ac:dyDescent="0.3">
      <c r="B21" s="17" t="s">
        <v>20</v>
      </c>
      <c r="C21" s="21">
        <v>1222</v>
      </c>
      <c r="D21" s="23">
        <f t="shared" si="0"/>
        <v>67.209999999999994</v>
      </c>
      <c r="E21" s="24" t="str">
        <f t="shared" si="1"/>
        <v>NE</v>
      </c>
      <c r="F21" s="1"/>
      <c r="G21" s="1"/>
      <c r="H21" s="1"/>
      <c r="I21" s="1"/>
      <c r="J21" s="1"/>
      <c r="K21" s="1"/>
    </row>
    <row r="22" spans="2:11" ht="15.6" x14ac:dyDescent="0.3">
      <c r="B22" s="17" t="s">
        <v>21</v>
      </c>
      <c r="C22" s="21">
        <v>2356.2199999999998</v>
      </c>
      <c r="D22" s="23">
        <f t="shared" si="0"/>
        <v>353.43299999999994</v>
      </c>
      <c r="E22" s="24" t="str">
        <f t="shared" si="1"/>
        <v>DA</v>
      </c>
      <c r="F22" s="1"/>
      <c r="G22" s="1"/>
      <c r="H22" s="1"/>
      <c r="I22" s="1"/>
      <c r="J22" s="1"/>
      <c r="K22" s="1"/>
    </row>
    <row r="23" spans="2:11" ht="16.2" thickBot="1" x14ac:dyDescent="0.35">
      <c r="B23" s="18" t="s">
        <v>15</v>
      </c>
      <c r="C23" s="19"/>
      <c r="D23" s="58">
        <f>SUM(D7:D22)</f>
        <v>2381.7336499999997</v>
      </c>
      <c r="E23" s="20"/>
      <c r="F23" s="1"/>
      <c r="G23" s="1"/>
      <c r="H23" s="1"/>
      <c r="I23" s="1"/>
      <c r="J23" s="1"/>
      <c r="K23" s="1"/>
    </row>
    <row r="24" spans="2:11" ht="15.6" x14ac:dyDescent="0.3">
      <c r="B24" s="1"/>
      <c r="C24" s="1"/>
      <c r="D24" s="1"/>
      <c r="E24" s="3" t="s">
        <v>22</v>
      </c>
      <c r="F24" s="26">
        <f>COUNTIF(E7:E22,"da")</f>
        <v>6</v>
      </c>
      <c r="G24" s="1"/>
      <c r="H24" s="1"/>
      <c r="I24" s="1"/>
      <c r="J24" s="1"/>
      <c r="K24" s="1"/>
    </row>
    <row r="25" spans="2:11" ht="15.6" x14ac:dyDescent="0.3">
      <c r="B25" s="1"/>
      <c r="C25" s="1"/>
      <c r="D25" s="1"/>
      <c r="E25" s="4" t="s">
        <v>23</v>
      </c>
      <c r="F25" s="26">
        <f>COUNTIF(E7:E22,"ne")</f>
        <v>10</v>
      </c>
      <c r="G25" s="1"/>
      <c r="H25" s="1"/>
      <c r="I25" s="1"/>
      <c r="J25" s="1"/>
      <c r="K25" s="1"/>
    </row>
    <row r="26" spans="2:11" ht="15.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5.6" x14ac:dyDescent="0.3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5.6" x14ac:dyDescent="0.3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5.6" x14ac:dyDescent="0.3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5.6" x14ac:dyDescent="0.3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5.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5.6" x14ac:dyDescent="0.3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5.6" x14ac:dyDescent="0.3"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 algorithmName="SHA-512" hashValue="YQSj7zUT2u73mg4m0kBg7wWeY3GZJgAAvBHRxj/J4/aUwUJCqFdpzn2WLRlGiUtQq9B05GFeaVANWAlPmDrqIQ==" saltValue="29fiTOIXOTY7ZKYSR5tlgw==" spinCount="100000" sheet="1" objects="1" scenarios="1"/>
  <mergeCells count="4">
    <mergeCell ref="B1:C1"/>
    <mergeCell ref="B2:C2"/>
    <mergeCell ref="B3:C3"/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kako treba izgledati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2022-01-28T13:20:29Z</dcterms:created>
  <dcterms:modified xsi:type="dcterms:W3CDTF">2022-01-28T13:39:19Z</dcterms:modified>
</cp:coreProperties>
</file>